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2420" windowHeight="8715"/>
  </bookViews>
  <sheets>
    <sheet name="Problem #1" sheetId="1" r:id="rId1"/>
    <sheet name="Problem #2" sheetId="2" r:id="rId2"/>
  </sheets>
  <calcPr calcId="145621"/>
</workbook>
</file>

<file path=xl/calcChain.xml><?xml version="1.0" encoding="utf-8"?>
<calcChain xmlns="http://schemas.openxmlformats.org/spreadsheetml/2006/main">
  <c r="B19" i="1" l="1"/>
  <c r="E19" i="1"/>
  <c r="K19" i="1"/>
  <c r="N19" i="1"/>
  <c r="Q19" i="1"/>
  <c r="T19" i="1"/>
  <c r="E21" i="1"/>
  <c r="M21" i="1"/>
  <c r="D24" i="1"/>
  <c r="E24" i="1"/>
  <c r="L24" i="1"/>
  <c r="M24" i="1"/>
  <c r="C25" i="1"/>
  <c r="L25" i="1"/>
  <c r="F27" i="1"/>
  <c r="G27" i="1" s="1"/>
  <c r="P27" i="1"/>
  <c r="Q27" i="1" s="1"/>
  <c r="E5" i="2"/>
  <c r="E6" i="2"/>
  <c r="D8" i="2"/>
  <c r="E8" i="2" s="1"/>
</calcChain>
</file>

<file path=xl/sharedStrings.xml><?xml version="1.0" encoding="utf-8"?>
<sst xmlns="http://schemas.openxmlformats.org/spreadsheetml/2006/main" count="46" uniqueCount="34">
  <si>
    <t>F</t>
  </si>
  <si>
    <t>x_A</t>
  </si>
  <si>
    <t>y_A</t>
  </si>
  <si>
    <t>x_B</t>
  </si>
  <si>
    <t>y_B</t>
  </si>
  <si>
    <t>x_O</t>
  </si>
  <si>
    <t>y_O</t>
  </si>
  <si>
    <t>Fx</t>
  </si>
  <si>
    <t>Fy</t>
  </si>
  <si>
    <t>moment about p. O</t>
  </si>
  <si>
    <r>
      <t xml:space="preserve">position vector </t>
    </r>
    <r>
      <rPr>
        <b/>
        <sz val="10"/>
        <rFont val="Times New Roman"/>
        <family val="1"/>
      </rPr>
      <t>r</t>
    </r>
  </si>
  <si>
    <t>moment</t>
  </si>
  <si>
    <t>Answer:</t>
  </si>
  <si>
    <t>The moment value is:</t>
  </si>
  <si>
    <t>decomposition of the force</t>
  </si>
  <si>
    <t>x_C</t>
  </si>
  <si>
    <t>y_C</t>
  </si>
  <si>
    <t>decomposition of the forces</t>
  </si>
  <si>
    <t>Fc</t>
  </si>
  <si>
    <t>Fb</t>
  </si>
  <si>
    <t>Fcx</t>
  </si>
  <si>
    <t>Fcy</t>
  </si>
  <si>
    <t>Fbx</t>
  </si>
  <si>
    <t>Fby</t>
  </si>
  <si>
    <t>vector calculus</t>
  </si>
  <si>
    <r>
      <t xml:space="preserve">position vector </t>
    </r>
    <r>
      <rPr>
        <b/>
        <sz val="10"/>
        <rFont val="Times New Roman"/>
        <family val="1"/>
        <charset val="238"/>
      </rPr>
      <t>r</t>
    </r>
  </si>
  <si>
    <t>a)</t>
  </si>
  <si>
    <t>b)</t>
  </si>
  <si>
    <t>Chose the case: a, b, c or d:</t>
  </si>
  <si>
    <t>length L [m]</t>
  </si>
  <si>
    <t>q_1</t>
  </si>
  <si>
    <t>q_2</t>
  </si>
  <si>
    <t>x (should be less that L)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</si>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</sst>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  <charset val="238"/>
    </font>
    <font>
      <sz val="10"/>
      <name val="Times New Roman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6"/>
      <name val="Times New Roman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 applyProtection="1">
      <protection locked="0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0" fontId="0" fillId="2" borderId="0" xfId="0" applyFill="1" applyProtection="1">
      <protection hidden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21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</xdr:row>
          <xdr:rowOff>28575</xdr:rowOff>
        </xdr:from>
        <xdr:to>
          <xdr:col>16</xdr:col>
          <xdr:colOff>47625</xdr:colOff>
          <xdr:row>15</xdr:row>
          <xdr:rowOff>95250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9525</xdr:rowOff>
    </xdr:from>
    <xdr:to>
      <xdr:col>14</xdr:col>
      <xdr:colOff>123825</xdr:colOff>
      <xdr:row>15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333375"/>
          <a:ext cx="3914775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T27"/>
  <sheetViews>
    <sheetView tabSelected="1" workbookViewId="0">
      <selection activeCell="G20" sqref="G20"/>
    </sheetView>
  </sheetViews>
  <sheetFormatPr defaultRowHeight="12.75" x14ac:dyDescent="0.2"/>
  <cols>
    <col min="1" max="1" width="4.5" customWidth="1"/>
    <col min="2" max="2" width="5.6640625" customWidth="1"/>
    <col min="3" max="4" width="7" customWidth="1"/>
    <col min="5" max="5" width="6.6640625" customWidth="1"/>
    <col min="6" max="6" width="5.6640625" customWidth="1"/>
    <col min="7" max="7" width="6.83203125" customWidth="1"/>
    <col min="8" max="8" width="5.6640625" customWidth="1"/>
    <col min="9" max="10" width="6" customWidth="1"/>
    <col min="11" max="11" width="5.6640625" customWidth="1"/>
    <col min="12" max="12" width="6.1640625" customWidth="1"/>
    <col min="13" max="13" width="7" customWidth="1"/>
    <col min="14" max="14" width="6.1640625" customWidth="1"/>
    <col min="15" max="15" width="5.6640625" customWidth="1"/>
    <col min="16" max="16" width="6.6640625" customWidth="1"/>
    <col min="17" max="17" width="6.33203125" customWidth="1"/>
    <col min="18" max="18" width="6.83203125" customWidth="1"/>
    <col min="19" max="19" width="6.33203125" customWidth="1"/>
  </cols>
  <sheetData>
    <row r="1" spans="1:19" x14ac:dyDescent="0.2">
      <c r="A1" s="6" t="s">
        <v>26</v>
      </c>
      <c r="B1" s="6"/>
      <c r="J1" s="6" t="s">
        <v>27</v>
      </c>
      <c r="K1" s="6"/>
    </row>
    <row r="2" spans="1:19" x14ac:dyDescent="0.2">
      <c r="A2" s="6"/>
      <c r="B2" s="6"/>
      <c r="J2" s="6"/>
      <c r="K2" s="6"/>
    </row>
    <row r="3" spans="1:19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J3" t="s">
        <v>18</v>
      </c>
      <c r="K3" t="s">
        <v>19</v>
      </c>
      <c r="L3" t="s">
        <v>1</v>
      </c>
      <c r="M3" t="s">
        <v>2</v>
      </c>
      <c r="N3" t="s">
        <v>3</v>
      </c>
      <c r="O3" t="s">
        <v>4</v>
      </c>
      <c r="P3" t="s">
        <v>15</v>
      </c>
      <c r="Q3" t="s">
        <v>16</v>
      </c>
      <c r="R3" t="s">
        <v>5</v>
      </c>
      <c r="S3" t="s">
        <v>6</v>
      </c>
    </row>
    <row r="4" spans="1:19" x14ac:dyDescent="0.2">
      <c r="A4" s="2">
        <v>20</v>
      </c>
      <c r="B4" s="2">
        <v>3</v>
      </c>
      <c r="C4" s="2">
        <v>5</v>
      </c>
      <c r="D4" s="2">
        <v>5</v>
      </c>
      <c r="E4" s="2">
        <v>1</v>
      </c>
      <c r="F4" s="2">
        <v>0</v>
      </c>
      <c r="G4" s="2">
        <v>1</v>
      </c>
      <c r="J4" s="2">
        <v>20</v>
      </c>
      <c r="K4" s="2">
        <v>30</v>
      </c>
      <c r="L4" s="2">
        <v>3</v>
      </c>
      <c r="M4" s="2">
        <v>5</v>
      </c>
      <c r="N4" s="2">
        <v>5</v>
      </c>
      <c r="O4" s="2">
        <v>3</v>
      </c>
      <c r="P4" s="2">
        <v>0</v>
      </c>
      <c r="Q4" s="2">
        <v>0</v>
      </c>
      <c r="R4" s="2">
        <v>4</v>
      </c>
      <c r="S4" s="2">
        <v>1</v>
      </c>
    </row>
    <row r="18" spans="1:20" x14ac:dyDescent="0.2">
      <c r="A18" t="s">
        <v>14</v>
      </c>
      <c r="J18" t="s">
        <v>17</v>
      </c>
    </row>
    <row r="19" spans="1:20" x14ac:dyDescent="0.2">
      <c r="A19" t="s">
        <v>7</v>
      </c>
      <c r="B19">
        <f>(D4-B4)/SQRT((D4-B4)^2+(E4-C4)^2)*A4</f>
        <v>8.9442719099991592</v>
      </c>
      <c r="D19" t="s">
        <v>8</v>
      </c>
      <c r="E19">
        <f>(E4-C4)/SQRT((D4-B4)^2+(E4-C4)^2)*A4</f>
        <v>-17.888543819998318</v>
      </c>
      <c r="J19" t="s">
        <v>20</v>
      </c>
      <c r="K19">
        <f>(P4-L4)/SQRT((P4-L4)^2+(Q4-M4)^2)*J4</f>
        <v>-10.289915108550529</v>
      </c>
      <c r="M19" t="s">
        <v>21</v>
      </c>
      <c r="N19">
        <f>(Q4-M4)/SQRT((P4-L4)^2+(Q4-M4)^2)*J4</f>
        <v>-17.14985851425088</v>
      </c>
      <c r="P19" t="s">
        <v>22</v>
      </c>
      <c r="Q19">
        <f>(N4-L4)/SQRT((N4-L4)^2+(O4-M4)^2)*K4</f>
        <v>21.213203435596423</v>
      </c>
      <c r="S19" t="s">
        <v>23</v>
      </c>
      <c r="T19">
        <f>(O4-M4)/SQRT((N4-L4)^2+(O4-M4)^2)*K4</f>
        <v>-21.213203435596423</v>
      </c>
    </row>
    <row r="21" spans="1:20" x14ac:dyDescent="0.2">
      <c r="A21" t="s">
        <v>9</v>
      </c>
      <c r="E21">
        <f>-B19*(C4-G4)+E19*(B4-F4)</f>
        <v>-89.442719099991592</v>
      </c>
      <c r="J21" t="s">
        <v>9</v>
      </c>
      <c r="M21">
        <f>(K19+Q19)*(S4-M4)-(N19+T19)*(R4-L4)</f>
        <v>-5.3300913583362686</v>
      </c>
    </row>
    <row r="23" spans="1:20" x14ac:dyDescent="0.2">
      <c r="A23" t="s">
        <v>24</v>
      </c>
      <c r="J23" t="s">
        <v>24</v>
      </c>
    </row>
    <row r="24" spans="1:20" x14ac:dyDescent="0.2">
      <c r="A24" t="s">
        <v>10</v>
      </c>
      <c r="D24">
        <f>B4-F4</f>
        <v>3</v>
      </c>
      <c r="E24">
        <f>C4-G4</f>
        <v>4</v>
      </c>
      <c r="J24" t="s">
        <v>25</v>
      </c>
      <c r="L24">
        <f>L4-R4</f>
        <v>-1</v>
      </c>
      <c r="M24">
        <f>M4-S4</f>
        <v>4</v>
      </c>
    </row>
    <row r="25" spans="1:20" x14ac:dyDescent="0.2">
      <c r="A25" t="s">
        <v>11</v>
      </c>
      <c r="C25">
        <f>D24*E19-E24*B19</f>
        <v>-89.442719099991592</v>
      </c>
      <c r="J25" t="s">
        <v>11</v>
      </c>
      <c r="L25">
        <f>L24*(N19+T19)-M24*(K19+Q19)</f>
        <v>-5.3300913583362686</v>
      </c>
    </row>
    <row r="27" spans="1:20" x14ac:dyDescent="0.2">
      <c r="A27" s="1" t="s">
        <v>12</v>
      </c>
      <c r="B27" s="1"/>
      <c r="C27" s="1" t="s">
        <v>13</v>
      </c>
      <c r="D27" s="1"/>
      <c r="E27" s="1"/>
      <c r="F27" s="1">
        <f>ROUND(C25,2)</f>
        <v>-89.44</v>
      </c>
      <c r="G27" s="1" t="str">
        <f>IF(F27&lt;0,"(clockwise)","(counterclockwise)")</f>
        <v>(clockwise)</v>
      </c>
      <c r="H27" s="1"/>
      <c r="J27" s="1" t="s">
        <v>12</v>
      </c>
      <c r="K27" s="1"/>
      <c r="L27" s="1" t="s">
        <v>13</v>
      </c>
      <c r="M27" s="1"/>
      <c r="N27" s="1"/>
      <c r="O27" s="1"/>
      <c r="P27" s="1">
        <f>ROUND(L25,2)</f>
        <v>-5.33</v>
      </c>
      <c r="Q27" s="1" t="str">
        <f>IF(P27&lt;0,"(clockwise)","(counterclockwise)")</f>
        <v>(clockwise)</v>
      </c>
      <c r="R27" s="1"/>
    </row>
  </sheetData>
  <sheetProtection password="8D88" sheet="1" objects="1" scenarios="1"/>
  <mergeCells count="2">
    <mergeCell ref="A1:B2"/>
    <mergeCell ref="J1:K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6" r:id="rId4">
          <objectPr defaultSize="0" r:id="rId5">
            <anchor moveWithCells="1" sizeWithCells="1">
              <from>
                <xdr:col>1</xdr:col>
                <xdr:colOff>123825</xdr:colOff>
                <xdr:row>5</xdr:row>
                <xdr:rowOff>28575</xdr:rowOff>
              </from>
              <to>
                <xdr:col>16</xdr:col>
                <xdr:colOff>47625</xdr:colOff>
                <xdr:row>15</xdr:row>
                <xdr:rowOff>95250</xdr:rowOff>
              </to>
            </anchor>
          </objectPr>
        </oleObject>
      </mc:Choice>
      <mc:Fallback>
        <oleObject progId="Word.Picture.8" shapeId="103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0"/>
  <sheetViews>
    <sheetView workbookViewId="0">
      <selection activeCell="D6" sqref="D6"/>
    </sheetView>
  </sheetViews>
  <sheetFormatPr defaultRowHeight="12.75" x14ac:dyDescent="0.2"/>
  <sheetData>
    <row r="1" spans="1:1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3" t="s">
        <v>28</v>
      </c>
      <c r="B2" s="3"/>
      <c r="C2" s="3"/>
      <c r="D2" s="2" t="s">
        <v>33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">
      <c r="A3" s="3" t="s">
        <v>29</v>
      </c>
      <c r="B3" s="3"/>
      <c r="C3" s="3"/>
      <c r="D3" s="2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">
      <c r="A4" s="3" t="s">
        <v>30</v>
      </c>
      <c r="B4" s="3"/>
      <c r="C4" s="3"/>
      <c r="D4" s="2">
        <v>40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s="3" t="s">
        <v>31</v>
      </c>
      <c r="B5" s="3"/>
      <c r="C5" s="3"/>
      <c r="D5" s="2">
        <v>20</v>
      </c>
      <c r="E5" s="4" t="str">
        <f>IF(IF(OR(D2="a",D2="b"),1,-1)*IF(D5&gt;=D4,1,-1)=1,"data correct","data not correct")</f>
        <v>data correct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">
      <c r="A6" s="3" t="s">
        <v>32</v>
      </c>
      <c r="B6" s="3"/>
      <c r="C6" s="3"/>
      <c r="D6" s="2">
        <v>2</v>
      </c>
      <c r="E6" s="3" t="str">
        <f>IF(D6&lt;D3,"correct","not correct")</f>
        <v>correct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">
      <c r="A8" s="3" t="s">
        <v>11</v>
      </c>
      <c r="B8" s="3"/>
      <c r="C8" s="3"/>
      <c r="D8" s="5">
        <f>ROUND(IF(D2="a",-D4*D6^2/2-(D5-D4)/D3*D6^3/6,IF(D2="b",D5*D6^2/2-(D5-D4)/D3*D6^3/6,IF(D2="c",D5*D6^2/2+(D4-D5)/D3*D6^3/6,-D4*D6^2/2+(D4-D5)/D3*D6^3/6))),2)</f>
        <v>46.67</v>
      </c>
      <c r="E8" s="3" t="str">
        <f>IF(D8&gt;0,"(clockwise)","(counterclockwise)")</f>
        <v>(clockwise)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 password="8D88" sheet="1" objects="1" scenarios="1"/>
  <phoneticPr fontId="0" type="noConversion"/>
  <conditionalFormatting sqref="E5">
    <cfRule type="cellIs" dxfId="3" priority="1" stopIfTrue="1" operator="equal">
      <formula>"data not correct"</formula>
    </cfRule>
    <cfRule type="cellIs" dxfId="2" priority="2" stopIfTrue="1" operator="equal">
      <formula>"data correct"</formula>
    </cfRule>
  </conditionalFormatting>
  <conditionalFormatting sqref="E6">
    <cfRule type="cellIs" dxfId="1" priority="3" stopIfTrue="1" operator="equal">
      <formula>"correct"</formula>
    </cfRule>
    <cfRule type="cellIs" dxfId="0" priority="4" stopIfTrue="1" operator="equal">
      <formula>"not correct"</formula>
    </cfRule>
  </conditionalFormatting>
  <dataValidations count="1">
    <dataValidation type="list" allowBlank="1" showInputMessage="1" showErrorMessage="1" sqref="D2">
      <formula1>"a,b,c,d"</formula1>
    </dataValidation>
  </dataValidation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Problem #1</vt:lpstr>
      <vt:lpstr>Problem #2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2012-10-03T15:18:16Z</dcterms:created>
  <dcterms:modified xsi:type="dcterms:W3CDTF">2013-10-02T20:44:54Z</dcterms:modified>
</cp:coreProperties>
</file>