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715" windowHeight="8700"/>
  </bookViews>
  <sheets>
    <sheet name="Arkusz1" sheetId="1" r:id="rId1"/>
    <sheet name="Problem #3 - How it's made" sheetId="2" r:id="rId2"/>
  </sheets>
  <definedNames>
    <definedName name="_c">Arkusz1!$D$13</definedName>
    <definedName name="_r">Arkusz1!$F$13</definedName>
    <definedName name="a">Arkusz1!$C$3</definedName>
    <definedName name="b">Arkusz1!$D$3</definedName>
    <definedName name="d">Arkusz1!$E$13</definedName>
    <definedName name="e">Arkusz1!$B$24</definedName>
    <definedName name="M">Arkusz1!$A$3</definedName>
    <definedName name="P">Arkusz1!$B$3</definedName>
    <definedName name="q_1">Arkusz1!$B$13</definedName>
    <definedName name="q_2">Arkusz1!$C$13</definedName>
    <definedName name="q_3">Arkusz1!$A$24</definedName>
    <definedName name="S">Arkusz1!$A$13</definedName>
  </definedNames>
  <calcPr calcId="145621"/>
</workbook>
</file>

<file path=xl/calcChain.xml><?xml version="1.0" encoding="utf-8"?>
<calcChain xmlns="http://schemas.openxmlformats.org/spreadsheetml/2006/main">
  <c r="B29" i="1" l="1"/>
  <c r="B7" i="1"/>
  <c r="B9" i="1"/>
  <c r="B6" i="1"/>
  <c r="B28" i="1"/>
  <c r="B26" i="1"/>
  <c r="B31" i="1"/>
  <c r="B15" i="1"/>
  <c r="B16" i="1"/>
  <c r="B21" i="1"/>
  <c r="B17" i="1"/>
  <c r="B18" i="1"/>
  <c r="B20" i="1"/>
  <c r="B5" i="1"/>
  <c r="B27" i="1"/>
</calcChain>
</file>

<file path=xl/sharedStrings.xml><?xml version="1.0" encoding="utf-8"?>
<sst xmlns="http://schemas.openxmlformats.org/spreadsheetml/2006/main" count="27" uniqueCount="21">
  <si>
    <t>M</t>
  </si>
  <si>
    <t>P</t>
  </si>
  <si>
    <t>a</t>
  </si>
  <si>
    <t>b</t>
  </si>
  <si>
    <t>Ha</t>
  </si>
  <si>
    <t>Rb</t>
  </si>
  <si>
    <t>Rc</t>
  </si>
  <si>
    <t>spr</t>
  </si>
  <si>
    <t>S</t>
  </si>
  <si>
    <t>q1</t>
  </si>
  <si>
    <t>q2</t>
  </si>
  <si>
    <t>c</t>
  </si>
  <si>
    <t>d</t>
  </si>
  <si>
    <t>r</t>
  </si>
  <si>
    <t>Va</t>
  </si>
  <si>
    <t>Vb</t>
  </si>
  <si>
    <t>Hb</t>
  </si>
  <si>
    <t>q3</t>
  </si>
  <si>
    <t>e</t>
  </si>
  <si>
    <t>Constraints reactions</t>
  </si>
  <si>
    <t>verif.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</si>
</sst>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Times New Roman"/>
      <charset val="238"/>
    </font>
    <font>
      <sz val="8"/>
      <name val="Times New Roman"/>
      <charset val="238"/>
    </font>
    <font>
      <sz val="16"/>
      <name val="Times New Roman"/>
      <charset val="238"/>
    </font>
    <font>
      <sz val="10"/>
      <color indexed="10"/>
      <name val="Times New Roman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0" fillId="2" borderId="0" xfId="0" applyFill="1" applyProtection="1">
      <protection locked="0"/>
    </xf>
    <xf numFmtId="0" fontId="2" fillId="0" borderId="0" xfId="0" applyFont="1"/>
    <xf numFmtId="0" fontId="3" fillId="0" borderId="0" xfId="0" applyFont="1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390525</xdr:colOff>
          <xdr:row>1</xdr:row>
          <xdr:rowOff>38100</xdr:rowOff>
        </xdr:from>
        <xdr:to>
          <xdr:col>11</xdr:col>
          <xdr:colOff>438150</xdr:colOff>
          <xdr:row>9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514350</xdr:colOff>
          <xdr:row>10</xdr:row>
          <xdr:rowOff>114300</xdr:rowOff>
        </xdr:from>
        <xdr:to>
          <xdr:col>12</xdr:col>
          <xdr:colOff>104775</xdr:colOff>
          <xdr:row>21</xdr:row>
          <xdr:rowOff>66675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180975</xdr:colOff>
          <xdr:row>21</xdr:row>
          <xdr:rowOff>85725</xdr:rowOff>
        </xdr:from>
        <xdr:to>
          <xdr:col>12</xdr:col>
          <xdr:colOff>228600</xdr:colOff>
          <xdr:row>30</xdr:row>
          <xdr:rowOff>114300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5</xdr:row>
          <xdr:rowOff>85725</xdr:rowOff>
        </xdr:from>
        <xdr:to>
          <xdr:col>16</xdr:col>
          <xdr:colOff>190500</xdr:colOff>
          <xdr:row>23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3" sqref="A3"/>
    </sheetView>
  </sheetViews>
  <sheetFormatPr defaultRowHeight="12.75" x14ac:dyDescent="0.2"/>
  <cols>
    <col min="2" max="2" width="8.5" customWidth="1"/>
  </cols>
  <sheetData>
    <row r="1" spans="1:6" ht="20.25" x14ac:dyDescent="0.3">
      <c r="A1" s="4" t="s">
        <v>19</v>
      </c>
    </row>
    <row r="2" spans="1:6" x14ac:dyDescent="0.2">
      <c r="A2" t="s">
        <v>0</v>
      </c>
      <c r="B2" t="s">
        <v>1</v>
      </c>
      <c r="C2" t="s">
        <v>2</v>
      </c>
      <c r="D2" t="s">
        <v>3</v>
      </c>
    </row>
    <row r="3" spans="1:6" x14ac:dyDescent="0.2">
      <c r="A3" s="3">
        <v>40</v>
      </c>
      <c r="B3" s="3">
        <v>10</v>
      </c>
      <c r="C3" s="3">
        <v>2</v>
      </c>
      <c r="D3" s="3">
        <v>4</v>
      </c>
    </row>
    <row r="5" spans="1:6" x14ac:dyDescent="0.2">
      <c r="A5" t="s">
        <v>4</v>
      </c>
      <c r="B5" s="1">
        <f>P*COS(PI()/3)</f>
        <v>5.0000000000000009</v>
      </c>
    </row>
    <row r="6" spans="1:6" x14ac:dyDescent="0.2">
      <c r="A6" t="s">
        <v>5</v>
      </c>
      <c r="B6" s="2">
        <f>(P*COS(PI()/6)*2*a-M)/a</f>
        <v>-2.6794919243112254</v>
      </c>
    </row>
    <row r="7" spans="1:6" x14ac:dyDescent="0.2">
      <c r="A7" t="s">
        <v>6</v>
      </c>
      <c r="B7" s="2">
        <f>(M-P*COS(PI()/6)*a)/a</f>
        <v>11.339745962155613</v>
      </c>
    </row>
    <row r="8" spans="1:6" x14ac:dyDescent="0.2">
      <c r="B8" s="1"/>
    </row>
    <row r="9" spans="1:6" x14ac:dyDescent="0.2">
      <c r="A9" t="s">
        <v>7</v>
      </c>
      <c r="B9" s="1">
        <f>P*COS(PI()/6)-B6-B7</f>
        <v>0</v>
      </c>
    </row>
    <row r="12" spans="1:6" x14ac:dyDescent="0.2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13</v>
      </c>
    </row>
    <row r="13" spans="1:6" x14ac:dyDescent="0.2">
      <c r="A13" s="3">
        <v>14.14</v>
      </c>
      <c r="B13" s="3">
        <v>10</v>
      </c>
      <c r="C13" s="3">
        <v>20</v>
      </c>
      <c r="D13" s="3">
        <v>3</v>
      </c>
      <c r="E13" s="3">
        <v>4</v>
      </c>
      <c r="F13" s="3">
        <v>2</v>
      </c>
    </row>
    <row r="15" spans="1:6" x14ac:dyDescent="0.2">
      <c r="A15" t="s">
        <v>14</v>
      </c>
      <c r="B15" s="2">
        <f>(S*0.707107*(_c+d)+q_1*(d+_r)^2/2+q_2*_r^2/2)/(_c+d+_r)</f>
        <v>32.221050095555562</v>
      </c>
    </row>
    <row r="16" spans="1:6" x14ac:dyDescent="0.2">
      <c r="A16" t="s">
        <v>4</v>
      </c>
      <c r="B16" s="2">
        <f>((B15-0.707107*S)*(_c+d)-q_1*d^2/2)/_r</f>
        <v>37.77894990444446</v>
      </c>
    </row>
    <row r="17" spans="1:5" x14ac:dyDescent="0.2">
      <c r="A17" t="s">
        <v>15</v>
      </c>
      <c r="B17" s="2">
        <f>(S*0.707107*_r+q_1*(d+_r)*(_c+(d+_r)/2)-q_2*_r^2/2)/(_c+d+_r)</f>
        <v>37.777442884444447</v>
      </c>
    </row>
    <row r="18" spans="1:5" x14ac:dyDescent="0.2">
      <c r="A18" t="s">
        <v>16</v>
      </c>
      <c r="B18" s="2">
        <f>(B17*_r-q_1*_r^2/2-q_2*_r^2/2)/_r</f>
        <v>7.7774428844444472</v>
      </c>
    </row>
    <row r="20" spans="1:5" x14ac:dyDescent="0.2">
      <c r="A20" t="s">
        <v>7</v>
      </c>
      <c r="B20" s="1">
        <f>0.707107*S+q_1*(d+_r)-B15-B17</f>
        <v>0</v>
      </c>
    </row>
    <row r="21" spans="1:5" x14ac:dyDescent="0.2">
      <c r="B21" s="1">
        <f>B16+0.707107*S-q_2*_r-B18</f>
        <v>1.4210854715202004E-14</v>
      </c>
    </row>
    <row r="23" spans="1:5" x14ac:dyDescent="0.2">
      <c r="A23" t="s">
        <v>17</v>
      </c>
      <c r="B23" t="s">
        <v>18</v>
      </c>
    </row>
    <row r="24" spans="1:5" x14ac:dyDescent="0.2">
      <c r="A24" s="3">
        <v>20</v>
      </c>
      <c r="B24" s="3">
        <v>2</v>
      </c>
    </row>
    <row r="26" spans="1:5" x14ac:dyDescent="0.2">
      <c r="A26" t="s">
        <v>14</v>
      </c>
      <c r="B26" s="2">
        <f>q_3*4.5*3.75/6</f>
        <v>56.25</v>
      </c>
      <c r="E26" s="1"/>
    </row>
    <row r="27" spans="1:5" x14ac:dyDescent="0.2">
      <c r="A27" t="s">
        <v>4</v>
      </c>
      <c r="B27" s="2">
        <f>B29</f>
        <v>9.375</v>
      </c>
    </row>
    <row r="28" spans="1:5" x14ac:dyDescent="0.2">
      <c r="A28" t="s">
        <v>15</v>
      </c>
      <c r="B28" s="2">
        <f>q_3*4.5*2.25/6</f>
        <v>33.75</v>
      </c>
    </row>
    <row r="29" spans="1:5" x14ac:dyDescent="0.2">
      <c r="A29" t="s">
        <v>16</v>
      </c>
      <c r="B29" s="2">
        <f>0.9375*q_3/e</f>
        <v>9.375</v>
      </c>
    </row>
    <row r="31" spans="1:5" x14ac:dyDescent="0.2">
      <c r="A31" t="s">
        <v>20</v>
      </c>
      <c r="B31" s="5">
        <f>B26+B28-q_3*4.5</f>
        <v>0</v>
      </c>
    </row>
    <row r="32" spans="1:5" x14ac:dyDescent="0.2">
      <c r="B32" s="5"/>
    </row>
  </sheetData>
  <sheetProtection password="8D88" sheet="1"/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r:id="rId5">
            <anchor moveWithCells="1" sizeWithCells="1">
              <from>
                <xdr:col>6</xdr:col>
                <xdr:colOff>390525</xdr:colOff>
                <xdr:row>1</xdr:row>
                <xdr:rowOff>38100</xdr:rowOff>
              </from>
              <to>
                <xdr:col>11</xdr:col>
                <xdr:colOff>438150</xdr:colOff>
                <xdr:row>9</xdr:row>
                <xdr:rowOff>152400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r:id="rId7">
            <anchor moveWithCells="1" sizeWithCells="1">
              <from>
                <xdr:col>6</xdr:col>
                <xdr:colOff>514350</xdr:colOff>
                <xdr:row>10</xdr:row>
                <xdr:rowOff>114300</xdr:rowOff>
              </from>
              <to>
                <xdr:col>12</xdr:col>
                <xdr:colOff>104775</xdr:colOff>
                <xdr:row>21</xdr:row>
                <xdr:rowOff>66675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8">
          <objectPr defaultSize="0" r:id="rId9">
            <anchor moveWithCells="1" sizeWithCells="1">
              <from>
                <xdr:col>7</xdr:col>
                <xdr:colOff>180975</xdr:colOff>
                <xdr:row>21</xdr:row>
                <xdr:rowOff>85725</xdr:rowOff>
              </from>
              <to>
                <xdr:col>12</xdr:col>
                <xdr:colOff>228600</xdr:colOff>
                <xdr:row>30</xdr:row>
                <xdr:rowOff>114300</xdr:rowOff>
              </to>
            </anchor>
          </objectPr>
        </oleObject>
      </mc:Choice>
      <mc:Fallback>
        <oleObject progId="Word.Picture.8" shapeId="102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  <drawing r:id="rId1"/>
  <legacyDrawing r:id="rId2"/>
  <oleObjects>
    <mc:AlternateContent xmlns:mc="http://schemas.openxmlformats.org/markup-compatibility/2006">
      <mc:Choice Requires="x14">
        <oleObject progId="Word.Picture.8" shapeId="2049" r:id="rId3">
          <objectPr defaultSize="0" autoPict="0" r:id="rId4">
            <anchor moveWithCells="1" sizeWithCells="1">
              <from>
                <xdr:col>0</xdr:col>
                <xdr:colOff>85725</xdr:colOff>
                <xdr:row>5</xdr:row>
                <xdr:rowOff>85725</xdr:rowOff>
              </from>
              <to>
                <xdr:col>16</xdr:col>
                <xdr:colOff>190500</xdr:colOff>
                <xdr:row>23</xdr:row>
                <xdr:rowOff>38100</xdr:rowOff>
              </to>
            </anchor>
          </objectPr>
        </oleObject>
      </mc:Choice>
      <mc:Fallback>
        <oleObject progId="Word.Picture.8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12</vt:i4>
      </vt:variant>
    </vt:vector>
  </HeadingPairs>
  <TitlesOfParts>
    <vt:vector size="14" baseType="lpstr">
      <vt:lpstr>Arkusz1</vt:lpstr>
      <vt:lpstr>Problem #3 - How it's made</vt:lpstr>
      <vt:lpstr>_c</vt:lpstr>
      <vt:lpstr>_r</vt:lpstr>
      <vt:lpstr>a</vt:lpstr>
      <vt:lpstr>b</vt:lpstr>
      <vt:lpstr>d</vt:lpstr>
      <vt:lpstr>e</vt:lpstr>
      <vt:lpstr>M</vt:lpstr>
      <vt:lpstr>P</vt:lpstr>
      <vt:lpstr>q_1</vt:lpstr>
      <vt:lpstr>q_2</vt:lpstr>
      <vt:lpstr>q_3</vt:lpstr>
      <vt:lpstr>S</vt:lpstr>
    </vt:vector>
  </TitlesOfParts>
  <Company>Politechnika Krakowska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Zaborski</dc:creator>
  <cp:lastModifiedBy>az@limba.wil.pk.edu.pl</cp:lastModifiedBy>
  <dcterms:created xsi:type="dcterms:W3CDTF">2008-02-21T23:50:44Z</dcterms:created>
  <dcterms:modified xsi:type="dcterms:W3CDTF">2013-09-27T21:25:37Z</dcterms:modified>
</cp:coreProperties>
</file>