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Arkusz1" sheetId="1" r:id="rId1"/>
  </sheets>
  <definedNames>
    <definedName name="_c">Arkusz1!$C$4</definedName>
    <definedName name="_Rc">Arkusz1!$D$11</definedName>
    <definedName name="a">Arkusz1!$A$4</definedName>
    <definedName name="b">Arkusz1!$B$4</definedName>
    <definedName name="M_1">Arkusz1!$E$4</definedName>
    <definedName name="P">Arkusz1!$D$4</definedName>
    <definedName name="P_1">Arkusz1!$C$11</definedName>
    <definedName name="P_2">Arkusz1!$E$11</definedName>
    <definedName name="q">Arkusz1!$F$4</definedName>
    <definedName name="Ra">Arkusz1!$A$11</definedName>
    <definedName name="Rb">Arkusz1!$B$11</definedName>
    <definedName name="Rd">Arkusz1!$F$11</definedName>
  </definedNames>
  <calcPr calcId="145621"/>
</workbook>
</file>

<file path=xl/calcChain.xml><?xml version="1.0" encoding="utf-8"?>
<calcChain xmlns="http://schemas.openxmlformats.org/spreadsheetml/2006/main">
  <c r="E11" i="1" l="1"/>
  <c r="C11" i="1"/>
  <c r="B24" i="1"/>
  <c r="E24" i="1"/>
  <c r="A11" i="1"/>
  <c r="D11" i="1"/>
  <c r="C16" i="1"/>
  <c r="B16" i="1"/>
  <c r="F11" i="1"/>
  <c r="D6" i="1"/>
  <c r="A21" i="1"/>
  <c r="B21" i="1"/>
  <c r="C21" i="1"/>
  <c r="A16" i="1"/>
  <c r="B11" i="1"/>
  <c r="K11" i="1"/>
</calcChain>
</file>

<file path=xl/sharedStrings.xml><?xml version="1.0" encoding="utf-8"?>
<sst xmlns="http://schemas.openxmlformats.org/spreadsheetml/2006/main" count="28" uniqueCount="28">
  <si>
    <t>a</t>
  </si>
  <si>
    <t>b</t>
  </si>
  <si>
    <t>c</t>
  </si>
  <si>
    <t>P</t>
  </si>
  <si>
    <t>M_1</t>
  </si>
  <si>
    <t>q</t>
  </si>
  <si>
    <t>N=</t>
  </si>
  <si>
    <t>Ra</t>
  </si>
  <si>
    <t>Rb</t>
  </si>
  <si>
    <t>P_1</t>
  </si>
  <si>
    <t>Rc</t>
  </si>
  <si>
    <t>P_2</t>
  </si>
  <si>
    <t>Rd</t>
  </si>
  <si>
    <t>M1</t>
  </si>
  <si>
    <t>M2</t>
  </si>
  <si>
    <t>M3</t>
  </si>
  <si>
    <t>Q1</t>
  </si>
  <si>
    <t>Q2</t>
  </si>
  <si>
    <t>Q3</t>
  </si>
  <si>
    <t>x=</t>
  </si>
  <si>
    <t>Mextr=</t>
  </si>
  <si>
    <t>Continuous beam</t>
  </si>
  <si>
    <t>axial force</t>
  </si>
  <si>
    <t>Reactions and forces at hinges</t>
  </si>
  <si>
    <t>verification:</t>
  </si>
  <si>
    <t>bending moments</t>
  </si>
  <si>
    <t>shear foces</t>
  </si>
  <si>
    <t>extremum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</si>
</sst>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2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Protection="1">
      <protection locked="0"/>
    </xf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0" fontId="1" fillId="0" borderId="0" xfId="0" applyFont="1" applyProtection="1">
      <protection hidden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</xdr:row>
          <xdr:rowOff>0</xdr:rowOff>
        </xdr:from>
        <xdr:to>
          <xdr:col>11</xdr:col>
          <xdr:colOff>552450</xdr:colOff>
          <xdr:row>9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24" sqref="A24"/>
    </sheetView>
  </sheetViews>
  <sheetFormatPr defaultRowHeight="12.75" x14ac:dyDescent="0.2"/>
  <cols>
    <col min="4" max="4" width="9.7109375" bestFit="1" customWidth="1"/>
  </cols>
  <sheetData>
    <row r="1" spans="1:12" ht="30.75" x14ac:dyDescent="0.45">
      <c r="A1" s="3" t="s">
        <v>21</v>
      </c>
    </row>
    <row r="3" spans="1:12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12" x14ac:dyDescent="0.2">
      <c r="A4" s="1">
        <v>3</v>
      </c>
      <c r="B4" s="1">
        <v>2</v>
      </c>
      <c r="C4" s="1">
        <v>1</v>
      </c>
      <c r="D4" s="1">
        <v>30</v>
      </c>
      <c r="E4" s="1">
        <v>10</v>
      </c>
      <c r="F4" s="1">
        <v>30</v>
      </c>
    </row>
    <row r="5" spans="1:12" x14ac:dyDescent="0.2">
      <c r="A5" s="2"/>
      <c r="B5" s="2"/>
      <c r="C5" s="2"/>
      <c r="D5" s="4"/>
      <c r="E5" s="2"/>
      <c r="F5" s="2"/>
      <c r="G5" s="2"/>
      <c r="H5" s="2"/>
      <c r="I5" s="2"/>
      <c r="J5" s="2"/>
      <c r="K5" s="2"/>
      <c r="L5" s="2"/>
    </row>
    <row r="6" spans="1:12" x14ac:dyDescent="0.2">
      <c r="A6" s="2" t="s">
        <v>22</v>
      </c>
      <c r="B6" s="2"/>
      <c r="C6" s="2" t="s">
        <v>6</v>
      </c>
      <c r="D6" s="2">
        <f>P/SQRT(2)</f>
        <v>21.213203435596423</v>
      </c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 t="s">
        <v>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/>
      <c r="H10" s="2"/>
      <c r="I10" s="2"/>
      <c r="J10" s="2"/>
      <c r="K10" s="2"/>
      <c r="L10" s="2"/>
    </row>
    <row r="11" spans="1:12" x14ac:dyDescent="0.2">
      <c r="A11" s="5">
        <f>(q*b*b/2-P_1*b)/a</f>
        <v>76.062049025239673</v>
      </c>
      <c r="B11" s="5">
        <f>(q*b*(a+b/2)-P_1*(a+b))/a</f>
        <v>220.15512256309918</v>
      </c>
      <c r="C11" s="5">
        <f>(M_1-P_2*b-q*a*a/2)/a</f>
        <v>-84.09307353785951</v>
      </c>
      <c r="D11" s="5">
        <f>(M_1-P_2*(a+b)+q*a*a/2)/a</f>
        <v>-57.732683844648783</v>
      </c>
      <c r="E11" s="5">
        <f>P/SQRT(2)*a/_c</f>
        <v>63.639610306789265</v>
      </c>
      <c r="F11" s="5">
        <f>P/SQRT(2)*(a+_c)/_c</f>
        <v>84.852813742385692</v>
      </c>
      <c r="G11" s="2"/>
      <c r="H11" s="2"/>
      <c r="I11" s="2" t="s">
        <v>24</v>
      </c>
      <c r="J11" s="2"/>
      <c r="K11" s="2">
        <f>-Ra+Rb-q*(a+b)+_Rc+Rd-P/SQRT(2)</f>
        <v>0</v>
      </c>
      <c r="L11" s="2"/>
    </row>
    <row r="12" spans="1:12" x14ac:dyDescent="0.2">
      <c r="A12" s="5"/>
      <c r="B12" s="5"/>
      <c r="C12" s="5"/>
      <c r="D12" s="5"/>
      <c r="E12" s="5"/>
      <c r="F12" s="5"/>
      <c r="G12" s="2"/>
      <c r="H12" s="2"/>
      <c r="I12" s="2"/>
      <c r="J12" s="2"/>
      <c r="K12" s="2"/>
      <c r="L12" s="2"/>
    </row>
    <row r="13" spans="1:12" x14ac:dyDescent="0.2">
      <c r="A13" s="5" t="s">
        <v>25</v>
      </c>
      <c r="B13" s="5"/>
      <c r="C13" s="5"/>
      <c r="D13" s="5"/>
      <c r="E13" s="5"/>
      <c r="F13" s="5"/>
      <c r="G13" s="2"/>
      <c r="H13" s="2"/>
      <c r="I13" s="2"/>
      <c r="J13" s="2"/>
      <c r="K13" s="2"/>
      <c r="L13" s="2"/>
    </row>
    <row r="14" spans="1:12" x14ac:dyDescent="0.2">
      <c r="A14" s="5"/>
      <c r="B14" s="5"/>
      <c r="C14" s="5"/>
      <c r="D14" s="5"/>
      <c r="E14" s="5"/>
      <c r="F14" s="5"/>
      <c r="G14" s="2"/>
      <c r="H14" s="2"/>
      <c r="I14" s="2"/>
      <c r="J14" s="2"/>
      <c r="K14" s="2"/>
      <c r="L14" s="2"/>
    </row>
    <row r="15" spans="1:12" x14ac:dyDescent="0.2">
      <c r="A15" s="5" t="s">
        <v>13</v>
      </c>
      <c r="B15" s="5" t="s">
        <v>14</v>
      </c>
      <c r="C15" s="5" t="s">
        <v>15</v>
      </c>
      <c r="D15" s="5"/>
      <c r="E15" s="5"/>
      <c r="F15" s="5"/>
      <c r="G15" s="2"/>
      <c r="H15" s="2"/>
      <c r="I15" s="2"/>
      <c r="J15" s="2"/>
      <c r="K15" s="2"/>
      <c r="L15" s="2"/>
    </row>
    <row r="16" spans="1:12" x14ac:dyDescent="0.2">
      <c r="A16" s="5">
        <f>-Ra*a</f>
        <v>-228.18614707571902</v>
      </c>
      <c r="B16" s="5">
        <f>-M_1+P_2*b</f>
        <v>117.27922061357853</v>
      </c>
      <c r="C16" s="5">
        <f>-P/SQRT(2)*a</f>
        <v>-63.639610306789265</v>
      </c>
      <c r="D16" s="5"/>
      <c r="E16" s="5"/>
      <c r="F16" s="5"/>
      <c r="G16" s="2"/>
      <c r="H16" s="2"/>
      <c r="I16" s="2"/>
      <c r="J16" s="2"/>
      <c r="K16" s="2"/>
      <c r="L16" s="2"/>
    </row>
    <row r="17" spans="1:12" x14ac:dyDescent="0.2">
      <c r="A17" s="5"/>
      <c r="B17" s="5"/>
      <c r="C17" s="5"/>
      <c r="D17" s="5"/>
      <c r="E17" s="5"/>
      <c r="F17" s="5"/>
      <c r="G17" s="2"/>
      <c r="H17" s="2"/>
      <c r="I17" s="2"/>
      <c r="J17" s="2"/>
      <c r="K17" s="2"/>
      <c r="L17" s="2"/>
    </row>
    <row r="18" spans="1:12" x14ac:dyDescent="0.2">
      <c r="A18" s="5" t="s">
        <v>26</v>
      </c>
      <c r="B18" s="5"/>
      <c r="C18" s="5"/>
      <c r="D18" s="5"/>
      <c r="E18" s="5"/>
      <c r="F18" s="5"/>
      <c r="G18" s="2"/>
      <c r="H18" s="2"/>
      <c r="I18" s="2"/>
      <c r="J18" s="2"/>
      <c r="K18" s="2"/>
      <c r="L18" s="2"/>
    </row>
    <row r="19" spans="1:12" x14ac:dyDescent="0.2">
      <c r="A19" s="5"/>
      <c r="B19" s="5"/>
      <c r="C19" s="5"/>
      <c r="D19" s="5"/>
      <c r="E19" s="5"/>
      <c r="F19" s="5"/>
      <c r="G19" s="2"/>
      <c r="H19" s="2"/>
      <c r="I19" s="2"/>
      <c r="J19" s="2"/>
      <c r="K19" s="2"/>
      <c r="L19" s="2"/>
    </row>
    <row r="20" spans="1:12" x14ac:dyDescent="0.2">
      <c r="A20" s="5" t="s">
        <v>16</v>
      </c>
      <c r="B20" s="5" t="s">
        <v>17</v>
      </c>
      <c r="C20" s="5" t="s">
        <v>18</v>
      </c>
      <c r="D20" s="5"/>
      <c r="E20" s="5"/>
      <c r="F20" s="5"/>
      <c r="G20" s="2"/>
      <c r="H20" s="2"/>
      <c r="I20" s="2"/>
      <c r="J20" s="2"/>
      <c r="K20" s="2"/>
      <c r="L20" s="2"/>
    </row>
    <row r="21" spans="1:12" x14ac:dyDescent="0.2">
      <c r="A21" s="5">
        <f>-Ra+Rb</f>
        <v>144.09307353785951</v>
      </c>
      <c r="B21" s="5">
        <f>A21-q*(a+b)</f>
        <v>-5.9069264621404898</v>
      </c>
      <c r="C21" s="5">
        <f>B21+_Rc</f>
        <v>-63.639610306789272</v>
      </c>
      <c r="D21" s="5"/>
      <c r="E21" s="5"/>
      <c r="F21" s="5"/>
      <c r="G21" s="2"/>
      <c r="H21" s="2"/>
      <c r="I21" s="2"/>
      <c r="J21" s="2"/>
      <c r="K21" s="2"/>
      <c r="L21" s="2"/>
    </row>
    <row r="22" spans="1:12" x14ac:dyDescent="0.2">
      <c r="A22" s="5"/>
      <c r="B22" s="5"/>
      <c r="C22" s="5"/>
      <c r="D22" s="5"/>
      <c r="E22" s="5"/>
      <c r="F22" s="5"/>
      <c r="G22" s="2"/>
      <c r="H22" s="2"/>
      <c r="I22" s="2"/>
      <c r="J22" s="2"/>
      <c r="K22" s="2"/>
      <c r="L22" s="2"/>
    </row>
    <row r="23" spans="1:12" x14ac:dyDescent="0.2">
      <c r="A23" s="5" t="s">
        <v>27</v>
      </c>
      <c r="B23" s="5"/>
      <c r="C23" s="5"/>
      <c r="D23" s="5"/>
      <c r="E23" s="5"/>
      <c r="F23" s="5"/>
      <c r="G23" s="2"/>
      <c r="H23" s="2"/>
      <c r="I23" s="2"/>
      <c r="J23" s="2"/>
      <c r="K23" s="2"/>
      <c r="L23" s="2"/>
    </row>
    <row r="24" spans="1:12" x14ac:dyDescent="0.2">
      <c r="A24" s="5" t="s">
        <v>19</v>
      </c>
      <c r="B24" s="5">
        <f>-P_1/q</f>
        <v>2.8031024512619838</v>
      </c>
      <c r="C24" s="5"/>
      <c r="D24" s="5" t="s">
        <v>20</v>
      </c>
      <c r="E24" s="5">
        <f>IF(B24&gt;a,"brak",-P_1*B24-q*B24*B24/2)</f>
        <v>117.86075028406412</v>
      </c>
      <c r="F24" s="5"/>
      <c r="G24" s="2"/>
      <c r="H24" s="2"/>
      <c r="I24" s="2"/>
      <c r="J24" s="2"/>
      <c r="K24" s="2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</sheetData>
  <sheetProtection password="8D88" sheet="1" objects="1" scenarios="1"/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7</xdr:col>
                <xdr:colOff>0</xdr:colOff>
                <xdr:row>1</xdr:row>
                <xdr:rowOff>0</xdr:rowOff>
              </from>
              <to>
                <xdr:col>11</xdr:col>
                <xdr:colOff>552450</xdr:colOff>
                <xdr:row>9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</vt:i4>
      </vt:variant>
    </vt:vector>
  </HeadingPairs>
  <TitlesOfParts>
    <vt:vector size="13" baseType="lpstr">
      <vt:lpstr>Arkusz1</vt:lpstr>
      <vt:lpstr>_c</vt:lpstr>
      <vt:lpstr>_Rc</vt:lpstr>
      <vt:lpstr>a</vt:lpstr>
      <vt:lpstr>b</vt:lpstr>
      <vt:lpstr>M_1</vt:lpstr>
      <vt:lpstr>P</vt:lpstr>
      <vt:lpstr>P_1</vt:lpstr>
      <vt:lpstr>P_2</vt:lpstr>
      <vt:lpstr>q</vt:lpstr>
      <vt:lpstr>Ra</vt:lpstr>
      <vt:lpstr>Rb</vt:lpstr>
      <vt:lpstr>Rd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2007-11-12T17:55:14Z</dcterms:created>
  <dcterms:modified xsi:type="dcterms:W3CDTF">2013-09-27T21:33:26Z</dcterms:modified>
</cp:coreProperties>
</file>