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195" windowHeight="9210"/>
  </bookViews>
  <sheets>
    <sheet name="Arkusz1" sheetId="1" r:id="rId1"/>
  </sheets>
  <definedNames>
    <definedName name="_c">Arkusz1!$C$4</definedName>
    <definedName name="a">Arkusz1!$A$4</definedName>
    <definedName name="b">Arkusz1!$B$4</definedName>
    <definedName name="Ha">Arkusz1!$B$9</definedName>
    <definedName name="M_1">Arkusz1!$E$4</definedName>
    <definedName name="P">Arkusz1!$D$4</definedName>
    <definedName name="q_1">Arkusz1!$F$4</definedName>
    <definedName name="q_2">Arkusz1!$G$4</definedName>
    <definedName name="Rb">Arkusz1!$C$9</definedName>
    <definedName name="Va">Arkusz1!$A$9</definedName>
  </definedNames>
  <calcPr calcId="145621"/>
</workbook>
</file>

<file path=xl/calcChain.xml><?xml version="1.0" encoding="utf-8"?>
<calcChain xmlns="http://schemas.openxmlformats.org/spreadsheetml/2006/main">
  <c r="B9" i="1" l="1"/>
  <c r="D20" i="1"/>
  <c r="E20" i="1"/>
  <c r="C9" i="1"/>
  <c r="B25" i="1"/>
  <c r="B20" i="1"/>
  <c r="A9" i="1"/>
  <c r="B15" i="1"/>
  <c r="H15" i="1"/>
  <c r="C15" i="1"/>
  <c r="A15" i="1"/>
  <c r="G9" i="1"/>
  <c r="A20" i="1"/>
  <c r="A25" i="1"/>
</calcChain>
</file>

<file path=xl/sharedStrings.xml><?xml version="1.0" encoding="utf-8"?>
<sst xmlns="http://schemas.openxmlformats.org/spreadsheetml/2006/main" count="27" uniqueCount="27">
  <si>
    <t>a</t>
  </si>
  <si>
    <t>b</t>
  </si>
  <si>
    <t>c</t>
  </si>
  <si>
    <t>P</t>
  </si>
  <si>
    <t>M_1</t>
  </si>
  <si>
    <t>q_1</t>
  </si>
  <si>
    <t>q_2</t>
  </si>
  <si>
    <t>Va</t>
  </si>
  <si>
    <t>Ha</t>
  </si>
  <si>
    <t>Rb</t>
  </si>
  <si>
    <t>M1</t>
  </si>
  <si>
    <t>M2</t>
  </si>
  <si>
    <t>M3</t>
  </si>
  <si>
    <t>M=</t>
  </si>
  <si>
    <t>Q1</t>
  </si>
  <si>
    <t>Q2</t>
  </si>
  <si>
    <t>N1</t>
  </si>
  <si>
    <t>N2</t>
  </si>
  <si>
    <t>x_extr</t>
  </si>
  <si>
    <t>M_extr</t>
  </si>
  <si>
    <t>Frame</t>
  </si>
  <si>
    <t>reactions</t>
  </si>
  <si>
    <t xml:space="preserve">verification  Sp = </t>
  </si>
  <si>
    <t>moments</t>
  </si>
  <si>
    <t>node verification</t>
  </si>
  <si>
    <t>shear forces</t>
  </si>
  <si>
    <t>axial forces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</si>
</sst>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 CE"/>
      <charset val="238"/>
    </font>
    <font>
      <sz val="10"/>
      <name val="Times New Roman"/>
      <family val="1"/>
      <charset val="238"/>
    </font>
    <font>
      <sz val="2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 applyProtection="1"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600075</xdr:colOff>
          <xdr:row>0</xdr:row>
          <xdr:rowOff>76200</xdr:rowOff>
        </xdr:from>
        <xdr:to>
          <xdr:col>13</xdr:col>
          <xdr:colOff>381000</xdr:colOff>
          <xdr:row>13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E9" sqref="E9"/>
    </sheetView>
  </sheetViews>
  <sheetFormatPr defaultRowHeight="12.75" x14ac:dyDescent="0.2"/>
  <cols>
    <col min="5" max="5" width="9.7109375" bestFit="1" customWidth="1"/>
    <col min="7" max="7" width="9.7109375" bestFit="1" customWidth="1"/>
  </cols>
  <sheetData>
    <row r="1" spans="1:8" ht="30.75" x14ac:dyDescent="0.45">
      <c r="A1" s="2" t="s">
        <v>20</v>
      </c>
    </row>
    <row r="3" spans="1:8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/>
    </row>
    <row r="4" spans="1:8" x14ac:dyDescent="0.2">
      <c r="A4" s="3">
        <v>4</v>
      </c>
      <c r="B4" s="3">
        <v>4</v>
      </c>
      <c r="C4" s="3">
        <v>6</v>
      </c>
      <c r="D4" s="3">
        <v>40</v>
      </c>
      <c r="E4" s="3">
        <v>60</v>
      </c>
      <c r="F4" s="3">
        <v>90</v>
      </c>
      <c r="G4" s="3">
        <v>30</v>
      </c>
      <c r="H4" s="1"/>
    </row>
    <row r="5" spans="1:8" x14ac:dyDescent="0.2">
      <c r="A5" s="1"/>
      <c r="B5" s="1"/>
      <c r="C5" s="1"/>
      <c r="D5" s="1"/>
      <c r="E5" s="1"/>
      <c r="F5" s="1"/>
      <c r="G5" s="1"/>
      <c r="H5" s="1"/>
    </row>
    <row r="6" spans="1:8" x14ac:dyDescent="0.2">
      <c r="A6" s="1" t="s">
        <v>21</v>
      </c>
      <c r="B6" s="1"/>
      <c r="C6" s="1"/>
      <c r="D6" s="1"/>
      <c r="E6" s="1"/>
      <c r="F6" s="1"/>
      <c r="G6" s="1"/>
      <c r="H6" s="1"/>
    </row>
    <row r="7" spans="1:8" x14ac:dyDescent="0.2">
      <c r="A7" s="1"/>
      <c r="B7" s="1"/>
      <c r="C7" s="1"/>
      <c r="D7" s="1"/>
      <c r="E7" s="1"/>
      <c r="F7" s="1"/>
      <c r="G7" s="1"/>
      <c r="H7" s="1"/>
    </row>
    <row r="8" spans="1:8" x14ac:dyDescent="0.2">
      <c r="A8" s="1" t="s">
        <v>7</v>
      </c>
      <c r="B8" s="1" t="s">
        <v>8</v>
      </c>
      <c r="C8" s="1" t="s">
        <v>9</v>
      </c>
      <c r="D8" s="1"/>
      <c r="E8" s="1"/>
      <c r="F8" s="1"/>
      <c r="G8" s="1"/>
      <c r="H8" s="1"/>
    </row>
    <row r="9" spans="1:8" x14ac:dyDescent="0.2">
      <c r="A9" s="1">
        <f>(P*_c+M_1-q_1*_c*_c/2+(q_1-q_2)/2*_c/3*_c)/a</f>
        <v>-240</v>
      </c>
      <c r="B9" s="1">
        <f>(q_1+q_2)/2*_c-P</f>
        <v>320</v>
      </c>
      <c r="C9" s="1">
        <f>(q_1*_c*_c/2-(q_1-q_2)*_c/2/3*_c-P*_c-M_1)/a</f>
        <v>240</v>
      </c>
      <c r="D9" s="1"/>
      <c r="E9" s="1" t="s">
        <v>22</v>
      </c>
      <c r="F9" s="1"/>
      <c r="G9" s="1">
        <f>Va*(a+b)+Ha*_c-q_1*_c*_c/2+(q_1-q_2)/2*_c*_c*2/3+Rb*b-M_1</f>
        <v>0</v>
      </c>
      <c r="H9" s="1"/>
    </row>
    <row r="10" spans="1:8" x14ac:dyDescent="0.2">
      <c r="A10" s="1"/>
      <c r="B10" s="1"/>
      <c r="C10" s="1"/>
      <c r="D10" s="1"/>
      <c r="E10" s="1"/>
      <c r="F10" s="1"/>
      <c r="G10" s="1"/>
      <c r="H10" s="1"/>
    </row>
    <row r="11" spans="1:8" x14ac:dyDescent="0.2">
      <c r="A11" s="1"/>
      <c r="B11" s="1"/>
      <c r="C11" s="1"/>
      <c r="D11" s="1"/>
      <c r="E11" s="1"/>
      <c r="F11" s="1"/>
      <c r="G11" s="1"/>
      <c r="H11" s="1"/>
    </row>
    <row r="12" spans="1:8" x14ac:dyDescent="0.2">
      <c r="A12" s="1" t="s">
        <v>23</v>
      </c>
      <c r="B12" s="1"/>
      <c r="C12" s="1"/>
      <c r="D12" s="1"/>
      <c r="E12" s="1"/>
      <c r="F12" s="1"/>
      <c r="G12" s="1"/>
      <c r="H12" s="1"/>
    </row>
    <row r="13" spans="1:8" x14ac:dyDescent="0.2">
      <c r="A13" s="1"/>
      <c r="B13" s="1"/>
      <c r="C13" s="1"/>
      <c r="D13" s="1"/>
      <c r="E13" s="1"/>
      <c r="F13" s="1"/>
      <c r="G13" s="1"/>
      <c r="H13" s="1"/>
    </row>
    <row r="14" spans="1:8" x14ac:dyDescent="0.2">
      <c r="A14" s="1" t="s">
        <v>10</v>
      </c>
      <c r="B14" s="1" t="s">
        <v>11</v>
      </c>
      <c r="C14" s="1" t="s">
        <v>12</v>
      </c>
      <c r="D14" s="1"/>
      <c r="E14" s="1"/>
      <c r="F14" s="1"/>
      <c r="G14" s="1"/>
      <c r="H14" s="1"/>
    </row>
    <row r="15" spans="1:8" x14ac:dyDescent="0.2">
      <c r="A15" s="1">
        <f>Ha*_c-q_1*_c*_c/2+(q_1-q_2)/2*_c*_c*2/3</f>
        <v>1020</v>
      </c>
      <c r="B15" s="1">
        <f>Va*(a+b)+Ha*_c-q_1*_c*_c/2+(q_1-q_2)/2*_c*_c*2/3</f>
        <v>-900</v>
      </c>
      <c r="C15" s="1">
        <f>Rb*b</f>
        <v>960</v>
      </c>
      <c r="D15" s="1"/>
      <c r="E15" s="1" t="s">
        <v>24</v>
      </c>
      <c r="F15" s="1"/>
      <c r="G15" s="1" t="s">
        <v>13</v>
      </c>
      <c r="H15" s="1">
        <f>B15-M_1+C15</f>
        <v>0</v>
      </c>
    </row>
    <row r="16" spans="1:8" x14ac:dyDescent="0.2">
      <c r="A16" s="1"/>
      <c r="B16" s="1"/>
      <c r="C16" s="1"/>
      <c r="D16" s="1"/>
      <c r="E16" s="1"/>
      <c r="F16" s="1"/>
      <c r="G16" s="1"/>
      <c r="H16" s="1"/>
    </row>
    <row r="17" spans="1:8" x14ac:dyDescent="0.2">
      <c r="A17" s="1" t="s">
        <v>25</v>
      </c>
      <c r="B17" s="1"/>
      <c r="C17" s="1"/>
      <c r="D17" s="1"/>
      <c r="E17" s="1"/>
      <c r="F17" s="1"/>
      <c r="G17" s="1"/>
      <c r="H17" s="1"/>
    </row>
    <row r="18" spans="1:8" x14ac:dyDescent="0.2">
      <c r="A18" s="1"/>
      <c r="B18" s="1"/>
      <c r="C18" s="1"/>
      <c r="D18" s="1"/>
      <c r="E18" s="1"/>
      <c r="F18" s="1"/>
      <c r="G18" s="1"/>
      <c r="H18" s="1"/>
    </row>
    <row r="19" spans="1:8" x14ac:dyDescent="0.2">
      <c r="A19" s="1" t="s">
        <v>14</v>
      </c>
      <c r="B19" s="1" t="s">
        <v>15</v>
      </c>
      <c r="C19" s="1"/>
      <c r="D19" s="1" t="s">
        <v>18</v>
      </c>
      <c r="E19" s="1" t="s">
        <v>19</v>
      </c>
      <c r="F19" s="1"/>
      <c r="G19" s="1"/>
      <c r="H19" s="1"/>
    </row>
    <row r="20" spans="1:8" x14ac:dyDescent="0.2">
      <c r="A20" s="1">
        <f>Ha-(q_1+q_2)/2*_c</f>
        <v>-40</v>
      </c>
      <c r="B20" s="1">
        <f>Rb*b/SQRT(b*b+_c*_c)</f>
        <v>133.12804709405501</v>
      </c>
      <c r="C20" s="1"/>
      <c r="D20" s="1">
        <f>(2*_c*q_2-SQRT(4*_c*_c*q_2*q_2+8*_c*Ha*(q_1-q_2)))/(-2)/(q_1-q_2)</f>
        <v>5.5440037453175304</v>
      </c>
      <c r="E20" s="1">
        <f>Ha*D20-q_2*D20^2/2-(q_1-q_2)/_c*D20^3/6</f>
        <v>1029.0409113605995</v>
      </c>
      <c r="F20" s="1"/>
      <c r="G20" s="1"/>
      <c r="H20" s="1"/>
    </row>
    <row r="21" spans="1:8" x14ac:dyDescent="0.2">
      <c r="A21" s="1"/>
      <c r="B21" s="1"/>
      <c r="C21" s="1"/>
      <c r="D21" s="1"/>
      <c r="E21" s="1"/>
      <c r="F21" s="1"/>
      <c r="G21" s="1"/>
      <c r="H21" s="1"/>
    </row>
    <row r="22" spans="1:8" x14ac:dyDescent="0.2">
      <c r="A22" s="1" t="s">
        <v>26</v>
      </c>
      <c r="B22" s="1"/>
      <c r="C22" s="1"/>
      <c r="D22" s="1"/>
      <c r="E22" s="1"/>
      <c r="F22" s="1"/>
      <c r="G22" s="1"/>
      <c r="H22" s="1"/>
    </row>
    <row r="23" spans="1:8" x14ac:dyDescent="0.2">
      <c r="A23" s="1"/>
      <c r="B23" s="1"/>
      <c r="C23" s="1"/>
      <c r="D23" s="1"/>
      <c r="E23" s="1"/>
      <c r="F23" s="1"/>
      <c r="G23" s="1"/>
      <c r="H23" s="1"/>
    </row>
    <row r="24" spans="1:8" x14ac:dyDescent="0.2">
      <c r="A24" s="1" t="s">
        <v>16</v>
      </c>
      <c r="B24" s="1" t="s">
        <v>17</v>
      </c>
      <c r="C24" s="1"/>
      <c r="D24" s="1"/>
      <c r="E24" s="1"/>
      <c r="F24" s="1"/>
      <c r="G24" s="1"/>
      <c r="H24" s="1"/>
    </row>
    <row r="25" spans="1:8" x14ac:dyDescent="0.2">
      <c r="A25" s="1">
        <f>Ha-(q_1+q_2)/2*_c</f>
        <v>-40</v>
      </c>
      <c r="B25" s="1">
        <f>-Rb*_c/SQRT(b*b+_c*_c)</f>
        <v>-199.69207064108249</v>
      </c>
      <c r="C25" s="1"/>
      <c r="D25" s="1"/>
      <c r="E25" s="1"/>
      <c r="F25" s="1"/>
      <c r="G25" s="1"/>
      <c r="H25" s="1"/>
    </row>
  </sheetData>
  <sheetProtection password="8D88" sheet="1" objects="1" scenarios="1"/>
  <phoneticPr fontId="0" type="noConversion"/>
  <pageMargins left="0.75" right="0.75" top="1" bottom="1" header="0.5" footer="0.5"/>
  <pageSetup paperSize="9" orientation="portrait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r:id="rId5">
            <anchor moveWithCells="1" sizeWithCells="1">
              <from>
                <xdr:col>7</xdr:col>
                <xdr:colOff>600075</xdr:colOff>
                <xdr:row>0</xdr:row>
                <xdr:rowOff>76200</xdr:rowOff>
              </from>
              <to>
                <xdr:col>13</xdr:col>
                <xdr:colOff>381000</xdr:colOff>
                <xdr:row>13</xdr:row>
                <xdr:rowOff>104775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10</vt:i4>
      </vt:variant>
    </vt:vector>
  </HeadingPairs>
  <TitlesOfParts>
    <vt:vector size="11" baseType="lpstr">
      <vt:lpstr>Arkusz1</vt:lpstr>
      <vt:lpstr>_c</vt:lpstr>
      <vt:lpstr>a</vt:lpstr>
      <vt:lpstr>b</vt:lpstr>
      <vt:lpstr>Ha</vt:lpstr>
      <vt:lpstr>M_1</vt:lpstr>
      <vt:lpstr>P</vt:lpstr>
      <vt:lpstr>q_1</vt:lpstr>
      <vt:lpstr>q_2</vt:lpstr>
      <vt:lpstr>Rb</vt:lpstr>
      <vt:lpstr>Va</vt:lpstr>
    </vt:vector>
  </TitlesOfParts>
  <Company>Politechnika Krakowska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Zaborski</dc:creator>
  <cp:lastModifiedBy>az@limba.wil.pk.edu.pl</cp:lastModifiedBy>
  <dcterms:created xsi:type="dcterms:W3CDTF">2007-11-12T19:00:30Z</dcterms:created>
  <dcterms:modified xsi:type="dcterms:W3CDTF">2013-09-27T21:33:51Z</dcterms:modified>
</cp:coreProperties>
</file>