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700"/>
  </bookViews>
  <sheets>
    <sheet name="structure a" sheetId="1" r:id="rId1"/>
    <sheet name="structure b" sheetId="2" r:id="rId2"/>
  </sheets>
  <calcPr calcId="145621"/>
</workbook>
</file>

<file path=xl/calcChain.xml><?xml version="1.0" encoding="utf-8"?>
<calcChain xmlns="http://schemas.openxmlformats.org/spreadsheetml/2006/main">
  <c r="A7" i="1" l="1"/>
  <c r="B10" i="1"/>
  <c r="P17" i="1"/>
  <c r="H22" i="2"/>
  <c r="N22" i="1"/>
  <c r="C8" i="2"/>
  <c r="D8" i="2"/>
  <c r="A8" i="2"/>
  <c r="I18" i="2"/>
  <c r="C17" i="2"/>
  <c r="N19" i="1"/>
  <c r="C10" i="1"/>
  <c r="O25" i="1"/>
  <c r="A10" i="1"/>
  <c r="O14" i="1"/>
  <c r="J24" i="1"/>
  <c r="L15" i="1"/>
  <c r="H25" i="1"/>
  <c r="B21" i="1"/>
  <c r="A19" i="1"/>
  <c r="B17" i="1"/>
  <c r="E20" i="1"/>
  <c r="C7" i="1"/>
  <c r="B7" i="1"/>
  <c r="Q20" i="1"/>
  <c r="B8" i="2"/>
  <c r="A18" i="2"/>
  <c r="B11" i="2"/>
  <c r="K23" i="2"/>
  <c r="I17" i="1"/>
  <c r="H16" i="1"/>
  <c r="F24" i="2"/>
  <c r="A11" i="2"/>
  <c r="G15" i="2"/>
  <c r="M17" i="2"/>
  <c r="K17" i="2"/>
  <c r="L20" i="2"/>
  <c r="M22" i="2"/>
</calcChain>
</file>

<file path=xl/sharedStrings.xml><?xml version="1.0" encoding="utf-8"?>
<sst xmlns="http://schemas.openxmlformats.org/spreadsheetml/2006/main" count="21" uniqueCount="14">
  <si>
    <t>a [m]</t>
  </si>
  <si>
    <t>b [m]</t>
  </si>
  <si>
    <t>q [kN/m]</t>
  </si>
  <si>
    <t>Ra</t>
  </si>
  <si>
    <t>Vb</t>
  </si>
  <si>
    <t>Hb</t>
  </si>
  <si>
    <t>N1</t>
  </si>
  <si>
    <t>N2</t>
  </si>
  <si>
    <t>N3</t>
  </si>
  <si>
    <t>P [kN]</t>
  </si>
  <si>
    <t>Va</t>
  </si>
  <si>
    <t>Ha</t>
  </si>
  <si>
    <t>Combined structures</t>
  </si>
  <si>
    <t>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</si>
</sst>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charset val="238"/>
    </font>
    <font>
      <sz val="8"/>
      <name val="Times New Roman"/>
      <charset val="238"/>
    </font>
    <font>
      <sz val="24"/>
      <name val="Times New Roma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hidden="1"/>
    </xf>
    <xf numFmtId="2" fontId="0" fillId="4" borderId="0" xfId="0" applyNumberFormat="1" applyFill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4" borderId="0" xfId="0" applyFill="1" applyAlignment="1" applyProtection="1">
      <alignment horizontal="center"/>
      <protection hidden="1"/>
    </xf>
    <xf numFmtId="2" fontId="0" fillId="4" borderId="0" xfId="0" applyNumberFormat="1" applyFill="1" applyAlignment="1" applyProtection="1">
      <alignment horizontal="center"/>
      <protection hidden="1"/>
    </xf>
    <xf numFmtId="2" fontId="0" fillId="4" borderId="0" xfId="0" applyNumberFormat="1" applyFill="1" applyAlignment="1" applyProtection="1">
      <alignment horizontal="left"/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2" fontId="0" fillId="5" borderId="0" xfId="0" applyNumberFormat="1" applyFill="1" applyProtection="1">
      <protection hidden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10</xdr:col>
          <xdr:colOff>333375</xdr:colOff>
          <xdr:row>13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14</xdr:row>
          <xdr:rowOff>19050</xdr:rowOff>
        </xdr:from>
        <xdr:to>
          <xdr:col>5</xdr:col>
          <xdr:colOff>142875</xdr:colOff>
          <xdr:row>24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14</xdr:row>
          <xdr:rowOff>9525</xdr:rowOff>
        </xdr:from>
        <xdr:to>
          <xdr:col>10</xdr:col>
          <xdr:colOff>523875</xdr:colOff>
          <xdr:row>24</xdr:row>
          <xdr:rowOff>95250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13</xdr:row>
          <xdr:rowOff>123825</xdr:rowOff>
        </xdr:from>
        <xdr:to>
          <xdr:col>17</xdr:col>
          <xdr:colOff>66675</xdr:colOff>
          <xdr:row>24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1</xdr:row>
          <xdr:rowOff>47625</xdr:rowOff>
        </xdr:from>
        <xdr:to>
          <xdr:col>10</xdr:col>
          <xdr:colOff>219075</xdr:colOff>
          <xdr:row>12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14</xdr:row>
          <xdr:rowOff>152400</xdr:rowOff>
        </xdr:from>
        <xdr:to>
          <xdr:col>3</xdr:col>
          <xdr:colOff>419100</xdr:colOff>
          <xdr:row>23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</xdr:row>
          <xdr:rowOff>142875</xdr:rowOff>
        </xdr:from>
        <xdr:to>
          <xdr:col>8</xdr:col>
          <xdr:colOff>333375</xdr:colOff>
          <xdr:row>23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14</xdr:row>
          <xdr:rowOff>133350</xdr:rowOff>
        </xdr:from>
        <xdr:to>
          <xdr:col>13</xdr:col>
          <xdr:colOff>247650</xdr:colOff>
          <xdr:row>23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C12" sqref="C12"/>
    </sheetView>
  </sheetViews>
  <sheetFormatPr defaultRowHeight="12.75" x14ac:dyDescent="0.2"/>
  <sheetData>
    <row r="1" spans="1:17" ht="30.75" x14ac:dyDescent="0.45">
      <c r="A1" s="14" t="s">
        <v>12</v>
      </c>
    </row>
    <row r="3" spans="1:17" x14ac:dyDescent="0.2">
      <c r="A3" t="s">
        <v>0</v>
      </c>
      <c r="B3" t="s">
        <v>1</v>
      </c>
      <c r="C3" t="s">
        <v>2</v>
      </c>
    </row>
    <row r="4" spans="1:17" x14ac:dyDescent="0.2">
      <c r="A4" s="2">
        <v>4</v>
      </c>
      <c r="B4" s="2">
        <v>1</v>
      </c>
      <c r="C4" s="2">
        <v>5</v>
      </c>
    </row>
    <row r="6" spans="1:17" x14ac:dyDescent="0.2">
      <c r="A6" t="s">
        <v>3</v>
      </c>
      <c r="B6" t="s">
        <v>4</v>
      </c>
      <c r="C6" t="s">
        <v>5</v>
      </c>
    </row>
    <row r="7" spans="1:17" x14ac:dyDescent="0.2">
      <c r="A7" s="4">
        <f>C4*2*B4*B4/1.5/A4</f>
        <v>1.6666666666666667</v>
      </c>
      <c r="B7" s="4">
        <f>-C4*2*B4*B4/1.5/A4</f>
        <v>-1.6666666666666667</v>
      </c>
      <c r="C7" s="4">
        <f>2*B4*C4</f>
        <v>10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4" t="s">
        <v>6</v>
      </c>
      <c r="B9" s="4" t="s">
        <v>7</v>
      </c>
      <c r="C9" s="4" t="s">
        <v>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4">
        <f>-A7*0.5*A4/2/B4</f>
        <v>-1.6666666666666667</v>
      </c>
      <c r="B10" s="4">
        <f>-A7*SQRT(0.25*A4^2+B4^2)/B4</f>
        <v>-3.7267799624996498</v>
      </c>
      <c r="C10" s="4">
        <f>A7*1.5*A4/2/B4</f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>
        <f>A10</f>
        <v>-1.6666666666666667</v>
      </c>
      <c r="P14" s="4"/>
      <c r="Q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6">
        <f>C4*B4</f>
        <v>5</v>
      </c>
      <c r="M15" s="4"/>
      <c r="N15" s="4"/>
      <c r="O15" s="4"/>
      <c r="P15" s="4"/>
      <c r="Q15" s="4"/>
    </row>
    <row r="16" spans="1:17" x14ac:dyDescent="0.2">
      <c r="A16" s="4"/>
      <c r="B16" s="4"/>
      <c r="C16" s="4"/>
      <c r="D16" s="4"/>
      <c r="E16" s="4"/>
      <c r="F16" s="4"/>
      <c r="G16" s="4"/>
      <c r="H16" s="5">
        <f>A10</f>
        <v>-1.6666666666666667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4"/>
      <c r="B17" s="5">
        <f>B10*B4/SQRT(B4^2+0.25*A4^2)*A4</f>
        <v>-6.666666666666667</v>
      </c>
      <c r="C17" s="4"/>
      <c r="D17" s="4"/>
      <c r="E17" s="4"/>
      <c r="F17" s="4"/>
      <c r="G17" s="4"/>
      <c r="H17" s="4"/>
      <c r="I17" s="5">
        <f>-B10*B4/SQRT(B4^2+0.25*A4^2)</f>
        <v>1.6666666666666667</v>
      </c>
      <c r="J17" s="4"/>
      <c r="K17" s="4"/>
      <c r="L17" s="4"/>
      <c r="M17" s="4"/>
      <c r="N17" s="4"/>
      <c r="O17" s="4"/>
      <c r="P17" s="5">
        <f>B10</f>
        <v>-3.7267799624996498</v>
      </c>
      <c r="Q17" s="4"/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7">
        <f>C10*B4</f>
        <v>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f>0.5*A4/SQRT(0.25*A4^2+B4^2)*B10</f>
        <v>-3.3333333333333335</v>
      </c>
      <c r="O19" s="4"/>
      <c r="P19" s="4"/>
      <c r="Q19" s="4"/>
    </row>
    <row r="20" spans="1:17" x14ac:dyDescent="0.2">
      <c r="A20" s="4"/>
      <c r="B20" s="4"/>
      <c r="C20" s="4"/>
      <c r="D20" s="8"/>
      <c r="E20" s="9">
        <f>C4*(2*B4)^2/8</f>
        <v>2.5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0">
        <f>-B7</f>
        <v>1.6666666666666667</v>
      </c>
    </row>
    <row r="21" spans="1:17" x14ac:dyDescent="0.2">
      <c r="A21" s="4"/>
      <c r="B21" s="5">
        <f>-A10*B4</f>
        <v>1.6666666666666667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N22" s="13">
        <f>-A7</f>
        <v>-1.6666666666666667</v>
      </c>
      <c r="O22" s="4"/>
      <c r="P22" s="4"/>
      <c r="Q22" s="4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9">
        <f>C4*B4</f>
        <v>5</v>
      </c>
      <c r="K24" s="4"/>
      <c r="L24" s="4"/>
      <c r="M24" s="4"/>
      <c r="N24" s="4"/>
      <c r="O24" s="4"/>
      <c r="P24" s="4"/>
      <c r="Q24" s="4"/>
    </row>
    <row r="25" spans="1:17" x14ac:dyDescent="0.2">
      <c r="A25" s="4"/>
      <c r="B25" s="4"/>
      <c r="C25" s="4"/>
      <c r="D25" s="4"/>
      <c r="E25" s="4"/>
      <c r="F25" s="4"/>
      <c r="G25" s="4"/>
      <c r="H25" s="6">
        <f>-C10</f>
        <v>-5</v>
      </c>
      <c r="I25" s="4"/>
      <c r="J25" s="4"/>
      <c r="K25" s="4"/>
      <c r="L25" s="4"/>
      <c r="N25" s="4"/>
      <c r="O25" s="7">
        <f>C10</f>
        <v>5</v>
      </c>
      <c r="P25" s="4"/>
      <c r="Q25" s="4"/>
    </row>
    <row r="26" spans="1:17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sheetProtection password="8D88" sheet="1" objects="1" scenarios="1"/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0</xdr:colOff>
                <xdr:row>3</xdr:row>
                <xdr:rowOff>0</xdr:rowOff>
              </from>
              <to>
                <xdr:col>10</xdr:col>
                <xdr:colOff>333375</xdr:colOff>
                <xdr:row>13</xdr:row>
                <xdr:rowOff>47625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7" r:id="rId6">
          <objectPr defaultSize="0" autoPict="0" r:id="rId7">
            <anchor moveWithCells="1" sizeWithCells="1">
              <from>
                <xdr:col>0</xdr:col>
                <xdr:colOff>295275</xdr:colOff>
                <xdr:row>14</xdr:row>
                <xdr:rowOff>19050</xdr:rowOff>
              </from>
              <to>
                <xdr:col>5</xdr:col>
                <xdr:colOff>142875</xdr:colOff>
                <xdr:row>24</xdr:row>
                <xdr:rowOff>104775</xdr:rowOff>
              </to>
            </anchor>
          </objectPr>
        </oleObject>
      </mc:Choice>
      <mc:Fallback>
        <oleObject progId="Word.Picture.8" shapeId="1027" r:id="rId6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9">
            <anchor moveWithCells="1" sizeWithCells="1">
              <from>
                <xdr:col>6</xdr:col>
                <xdr:colOff>142875</xdr:colOff>
                <xdr:row>14</xdr:row>
                <xdr:rowOff>9525</xdr:rowOff>
              </from>
              <to>
                <xdr:col>10</xdr:col>
                <xdr:colOff>523875</xdr:colOff>
                <xdr:row>24</xdr:row>
                <xdr:rowOff>95250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10">
          <objectPr defaultSize="0" autoPict="0" r:id="rId11">
            <anchor moveWithCells="1" sizeWithCells="1">
              <from>
                <xdr:col>12</xdr:col>
                <xdr:colOff>219075</xdr:colOff>
                <xdr:row>13</xdr:row>
                <xdr:rowOff>123825</xdr:rowOff>
              </from>
              <to>
                <xdr:col>17</xdr:col>
                <xdr:colOff>66675</xdr:colOff>
                <xdr:row>24</xdr:row>
                <xdr:rowOff>47625</xdr:rowOff>
              </to>
            </anchor>
          </objectPr>
        </oleObject>
      </mc:Choice>
      <mc:Fallback>
        <oleObject progId="Word.Picture.8" shapeId="1029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workbookViewId="0">
      <selection activeCell="C11" sqref="C11"/>
    </sheetView>
  </sheetViews>
  <sheetFormatPr defaultRowHeight="12.75" x14ac:dyDescent="0.2"/>
  <sheetData>
    <row r="1" spans="1:13" ht="30.75" x14ac:dyDescent="0.45">
      <c r="A1" s="14" t="s">
        <v>12</v>
      </c>
    </row>
    <row r="3" spans="1:13" x14ac:dyDescent="0.2">
      <c r="A3" s="1" t="s">
        <v>0</v>
      </c>
      <c r="B3" s="1" t="s">
        <v>1</v>
      </c>
      <c r="C3" s="1" t="s">
        <v>9</v>
      </c>
    </row>
    <row r="4" spans="1:13" x14ac:dyDescent="0.2">
      <c r="A4" s="3">
        <v>1.5</v>
      </c>
      <c r="B4" s="3">
        <v>2</v>
      </c>
      <c r="C4" s="3">
        <v>100</v>
      </c>
    </row>
    <row r="6" spans="1:13" x14ac:dyDescent="0.2">
      <c r="A6" t="s">
        <v>13</v>
      </c>
    </row>
    <row r="7" spans="1:13" x14ac:dyDescent="0.2">
      <c r="A7" t="s">
        <v>10</v>
      </c>
      <c r="B7" t="s">
        <v>11</v>
      </c>
      <c r="C7" t="s">
        <v>4</v>
      </c>
      <c r="D7" t="s">
        <v>5</v>
      </c>
    </row>
    <row r="8" spans="1:13" x14ac:dyDescent="0.2">
      <c r="A8" s="7">
        <f>-C4*0.5*A4/4/A4</f>
        <v>-12.5</v>
      </c>
      <c r="B8" s="7">
        <f>D8</f>
        <v>84.375</v>
      </c>
      <c r="C8" s="7">
        <f>C4*4.5/4</f>
        <v>112.5</v>
      </c>
      <c r="D8" s="7">
        <f>C8*A4/B4</f>
        <v>84.375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 t="s">
        <v>6</v>
      </c>
      <c r="B10" s="4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5">
        <f>(C4*3.5*A4-C8*3*A4+D8*B4)/((2*A4)*B4/SQRT(A4^2+B4^2))</f>
        <v>78.125</v>
      </c>
      <c r="B11" s="5">
        <f>-SQRT(C8^2+D8^2)</f>
        <v>-140.625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5">
        <f>2*A11*A4*B4/(A4^2+B4^2)</f>
        <v>75</v>
      </c>
      <c r="H15" s="4"/>
      <c r="I15" s="4"/>
      <c r="J15" s="4"/>
      <c r="K15" s="4"/>
      <c r="L15" s="4"/>
      <c r="M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/>
      <c r="B17" s="4"/>
      <c r="C17" s="7">
        <f>C4*1.5*A4</f>
        <v>225</v>
      </c>
      <c r="D17" s="4"/>
      <c r="E17" s="4"/>
      <c r="F17" s="4"/>
      <c r="G17" s="4"/>
      <c r="H17" s="4"/>
      <c r="I17" s="4"/>
      <c r="J17" s="4"/>
      <c r="K17" s="7">
        <f>A11*(A4^2-B4^2)/(A4^2+B4^2)</f>
        <v>-21.875</v>
      </c>
      <c r="L17" s="4"/>
      <c r="M17" s="11">
        <f>A11</f>
        <v>78.125</v>
      </c>
    </row>
    <row r="18" spans="1:13" x14ac:dyDescent="0.2">
      <c r="A18" s="12">
        <f>-A8*A4+B8*B4</f>
        <v>187.5</v>
      </c>
      <c r="B18" s="4"/>
      <c r="C18" s="4"/>
      <c r="D18" s="4"/>
      <c r="E18" s="4"/>
      <c r="F18" s="4"/>
      <c r="G18" s="4"/>
      <c r="H18" s="4"/>
      <c r="I18" s="7">
        <f>C4</f>
        <v>100</v>
      </c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>
        <f>(B11-A11)*A4/SQRT(A4^2+B4^2)</f>
        <v>-131.25</v>
      </c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">
      <c r="A22" s="4"/>
      <c r="B22" s="4"/>
      <c r="C22" s="4"/>
      <c r="D22" s="4"/>
      <c r="E22" s="4"/>
      <c r="F22" s="4"/>
      <c r="G22" s="4"/>
      <c r="H22" s="5">
        <f>-C4*0.75</f>
        <v>-75</v>
      </c>
      <c r="I22" s="4"/>
      <c r="J22" s="4"/>
      <c r="K22" s="4"/>
      <c r="L22" s="4"/>
      <c r="M22" s="11">
        <f>B11</f>
        <v>-140.625</v>
      </c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7">
        <f>-A8*B4/SQRT(A4^2+B4^2)-B8*A4/SQRT(A4^2+B4^2)</f>
        <v>-40.625</v>
      </c>
      <c r="L23" s="4"/>
      <c r="M23" s="4"/>
    </row>
    <row r="24" spans="1:13" x14ac:dyDescent="0.2">
      <c r="A24" s="4"/>
      <c r="B24" s="4"/>
      <c r="C24" s="4"/>
      <c r="D24" s="4"/>
      <c r="E24" s="4"/>
      <c r="F24" s="7">
        <f>A8*A4/SQRT(A4^2+B4^2)-B8*B4/SQRT(A4^2+B4^2)</f>
        <v>-75</v>
      </c>
      <c r="G24" s="4"/>
      <c r="H24" s="4"/>
      <c r="I24" s="4"/>
      <c r="J24" s="4"/>
      <c r="K24" s="4"/>
      <c r="L24" s="4"/>
      <c r="M24" s="4"/>
    </row>
  </sheetData>
  <sheetProtection password="8D88" sheet="1" objects="1" scenarios="1"/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r:id="rId5">
            <anchor moveWithCells="1" sizeWithCells="1">
              <from>
                <xdr:col>5</xdr:col>
                <xdr:colOff>361950</xdr:colOff>
                <xdr:row>1</xdr:row>
                <xdr:rowOff>47625</xdr:rowOff>
              </from>
              <to>
                <xdr:col>10</xdr:col>
                <xdr:colOff>219075</xdr:colOff>
                <xdr:row>12</xdr:row>
                <xdr:rowOff>123825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0" r:id="rId6">
          <objectPr defaultSize="0" autoPict="0" r:id="rId7">
            <anchor moveWithCells="1" sizeWithCells="1">
              <from>
                <xdr:col>0</xdr:col>
                <xdr:colOff>142875</xdr:colOff>
                <xdr:row>14</xdr:row>
                <xdr:rowOff>152400</xdr:rowOff>
              </from>
              <to>
                <xdr:col>3</xdr:col>
                <xdr:colOff>419100</xdr:colOff>
                <xdr:row>23</xdr:row>
                <xdr:rowOff>76200</xdr:rowOff>
              </to>
            </anchor>
          </objectPr>
        </oleObject>
      </mc:Choice>
      <mc:Fallback>
        <oleObject progId="Word.Picture.8" shapeId="2050" r:id="rId6"/>
      </mc:Fallback>
    </mc:AlternateContent>
    <mc:AlternateContent xmlns:mc="http://schemas.openxmlformats.org/markup-compatibility/2006">
      <mc:Choice Requires="x14">
        <oleObject progId="Word.Picture.8" shapeId="2051" r:id="rId8">
          <objectPr defaultSize="0" autoPict="0" r:id="rId9">
            <anchor moveWithCells="1" sizeWithCells="1">
              <from>
                <xdr:col>5</xdr:col>
                <xdr:colOff>57150</xdr:colOff>
                <xdr:row>14</xdr:row>
                <xdr:rowOff>142875</xdr:rowOff>
              </from>
              <to>
                <xdr:col>8</xdr:col>
                <xdr:colOff>333375</xdr:colOff>
                <xdr:row>23</xdr:row>
                <xdr:rowOff>66675</xdr:rowOff>
              </to>
            </anchor>
          </objectPr>
        </oleObject>
      </mc:Choice>
      <mc:Fallback>
        <oleObject progId="Word.Picture.8" shapeId="2051" r:id="rId8"/>
      </mc:Fallback>
    </mc:AlternateContent>
    <mc:AlternateContent xmlns:mc="http://schemas.openxmlformats.org/markup-compatibility/2006">
      <mc:Choice Requires="x14">
        <oleObject progId="Word.Picture.8" shapeId="2052" r:id="rId10">
          <objectPr defaultSize="0" autoPict="0" r:id="rId11">
            <anchor moveWithCells="1" sizeWithCells="1">
              <from>
                <xdr:col>9</xdr:col>
                <xdr:colOff>504825</xdr:colOff>
                <xdr:row>14</xdr:row>
                <xdr:rowOff>133350</xdr:rowOff>
              </from>
              <to>
                <xdr:col>13</xdr:col>
                <xdr:colOff>247650</xdr:colOff>
                <xdr:row>23</xdr:row>
                <xdr:rowOff>57150</xdr:rowOff>
              </to>
            </anchor>
          </objectPr>
        </oleObject>
      </mc:Choice>
      <mc:Fallback>
        <oleObject progId="Word.Picture.8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structure a</vt:lpstr>
      <vt:lpstr>structure b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2007-12-04T00:37:31Z</dcterms:created>
  <dcterms:modified xsi:type="dcterms:W3CDTF">2013-09-27T21:35:27Z</dcterms:modified>
</cp:coreProperties>
</file>